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bookViews>
    <workbookView xWindow="4080" yWindow="105" windowWidth="9135" windowHeight="4710" tabRatio="671"/>
  </bookViews>
  <sheets>
    <sheet name="VERSAO-13-03-17" sheetId="13" r:id="rId1"/>
    <sheet name="Plan1" sheetId="14" r:id="rId2"/>
    <sheet name="Plan2" sheetId="15" r:id="rId3"/>
  </sheets>
  <definedNames>
    <definedName name="_xlnm.Print_Area" localSheetId="0">'VERSAO-13-03-17'!$A$1:$M$72</definedName>
  </definedNames>
  <calcPr calcId="152511"/>
</workbook>
</file>

<file path=xl/calcChain.xml><?xml version="1.0" encoding="utf-8"?>
<calcChain xmlns="http://schemas.openxmlformats.org/spreadsheetml/2006/main">
  <c r="K72" i="13" l="1"/>
  <c r="K35" i="13" l="1"/>
  <c r="K36" i="13"/>
  <c r="K37" i="13"/>
  <c r="K38" i="13"/>
  <c r="K39" i="13"/>
  <c r="K40" i="13"/>
  <c r="H36" i="13"/>
  <c r="H37" i="13"/>
  <c r="H38" i="13"/>
  <c r="H39" i="13"/>
  <c r="H40" i="13"/>
  <c r="H35" i="13"/>
  <c r="J38" i="13"/>
  <c r="L38" i="13" s="1"/>
  <c r="J40" i="13"/>
  <c r="J35" i="13"/>
  <c r="L45" i="13"/>
  <c r="J36" i="13"/>
  <c r="J37" i="13"/>
  <c r="J39" i="13"/>
  <c r="F41" i="13"/>
  <c r="E41" i="13"/>
  <c r="D41" i="13"/>
  <c r="L37" i="13" l="1"/>
  <c r="K41" i="13"/>
  <c r="E28" i="13"/>
  <c r="L39" i="13"/>
  <c r="L40" i="13"/>
  <c r="L36" i="13"/>
  <c r="J41" i="13"/>
  <c r="L35" i="13"/>
  <c r="H41" i="13"/>
  <c r="L41" i="13" l="1"/>
  <c r="L28" i="13" s="1"/>
</calcChain>
</file>

<file path=xl/sharedStrings.xml><?xml version="1.0" encoding="utf-8"?>
<sst xmlns="http://schemas.openxmlformats.org/spreadsheetml/2006/main" count="88" uniqueCount="80">
  <si>
    <t>DADOS DA OBRA</t>
  </si>
  <si>
    <t>DADOS DO PROPRIETARIO</t>
  </si>
  <si>
    <t>COOPERA</t>
  </si>
  <si>
    <t>CROQUI DE SITUAÇÃO / LOCALIZAÇÃO</t>
  </si>
  <si>
    <t xml:space="preserve">  A</t>
  </si>
  <si>
    <t>m²</t>
  </si>
  <si>
    <t>DADOS TÉCNICOS</t>
  </si>
  <si>
    <t>CNPJ / CPF</t>
  </si>
  <si>
    <t>Endereço</t>
  </si>
  <si>
    <t>Município</t>
  </si>
  <si>
    <t>Denominação</t>
  </si>
  <si>
    <t>Número de pavimentos</t>
  </si>
  <si>
    <t>Prazo para ligação definitiva</t>
  </si>
  <si>
    <t>mês(es)</t>
  </si>
  <si>
    <t>Nome</t>
  </si>
  <si>
    <t>Telefone</t>
  </si>
  <si>
    <t>Estado</t>
  </si>
  <si>
    <t>Endereço eletrônico</t>
  </si>
  <si>
    <t>Data</t>
  </si>
  <si>
    <t>Celular</t>
  </si>
  <si>
    <t>Demanda total estimada (kVA):</t>
  </si>
  <si>
    <t>Tipo de obra</t>
  </si>
  <si>
    <t xml:space="preserve">          Residencial</t>
  </si>
  <si>
    <t xml:space="preserve">            Comercial</t>
  </si>
  <si>
    <t xml:space="preserve">           Uso coletivo</t>
  </si>
  <si>
    <t xml:space="preserve">             Industrial</t>
  </si>
  <si>
    <t xml:space="preserve">         Loteamento</t>
  </si>
  <si>
    <t xml:space="preserve">       Outros</t>
  </si>
  <si>
    <t>Aumento de carga</t>
  </si>
  <si>
    <t xml:space="preserve">         Não</t>
  </si>
  <si>
    <t xml:space="preserve">  Sim</t>
  </si>
  <si>
    <t>Descrição</t>
  </si>
  <si>
    <t>Unidades comerciais</t>
  </si>
  <si>
    <t>Unidades residenciais</t>
  </si>
  <si>
    <t>Unidades industriais</t>
  </si>
  <si>
    <t>Condominio</t>
  </si>
  <si>
    <t>Cargas especiais</t>
  </si>
  <si>
    <t>Totais</t>
  </si>
  <si>
    <t>Carga existente    (kW)</t>
  </si>
  <si>
    <t>Carga a instalar       (kW)</t>
  </si>
  <si>
    <t>Fator de demanda             ( % )</t>
  </si>
  <si>
    <t>Fator de potência          ( % )</t>
  </si>
  <si>
    <t>Demanda existente          (kVA)</t>
  </si>
  <si>
    <t>Demanda a instalar       (kVA)</t>
  </si>
  <si>
    <t>Demanda total (estimada)       (kVA)</t>
  </si>
  <si>
    <t>Potência de transformação (se for grupo A):</t>
  </si>
  <si>
    <t>Existente:</t>
  </si>
  <si>
    <t>A instalar:</t>
  </si>
  <si>
    <t>Total:</t>
  </si>
  <si>
    <t xml:space="preserve">  *  Identificação da obra</t>
  </si>
  <si>
    <t xml:space="preserve">  *  Situação da localização da edificação</t>
  </si>
  <si>
    <t xml:space="preserve">  *  Localização da entrada de serviço de energia elétrica, da medição e/ou subestação</t>
  </si>
  <si>
    <t xml:space="preserve">  *  Distancia aproximada do poste de derivação até a medição</t>
  </si>
  <si>
    <t xml:space="preserve">  *  Posicionamento da rede elétrica da COOPERA, informando o número de identificação do equipamento mais proximo ao local (chave, transformador, etc.). Se for obra a ser atendida em baixa tensão, a identificação poderá ser uma UC próxima.</t>
  </si>
  <si>
    <t xml:space="preserve">Proteção geral de media tensão (atendimentos em MT - grupo A):           </t>
  </si>
  <si>
    <t>Número da conta da unidade consumidora (UC) (se existente)</t>
  </si>
  <si>
    <t>Área do imóvel</t>
  </si>
  <si>
    <t>Nome do proprietário e/ou contato</t>
  </si>
  <si>
    <t>Proteção geral de baixa tensão (atendimento em BT):</t>
  </si>
  <si>
    <t>RESPONSÁVEL PELAS INFORMAÇÕES</t>
  </si>
  <si>
    <t>Apresentar anexo croqui de situação da obra, contendo no mínimo:</t>
  </si>
  <si>
    <t>Telefone:   48 - 2102 1212</t>
  </si>
  <si>
    <t>Observações: a) Se houver proteção geral de media tensão, não será necessario informar a proteção geral de baixa tensão; b) Se o atendimento for em baixa tensão a potência de transformação será "NÃO"; c) As celulas em azul estão bloqueadas (preenchimentos automatico); d) A consulta previa deve ser encaminhada no formato Excel; e) Celulas em azul serão preenchidas automaticamente.</t>
  </si>
  <si>
    <t>Unidades   consumo  (qtde.)</t>
  </si>
  <si>
    <t>Carga total instalada (kW):</t>
  </si>
  <si>
    <t>Demanda prevista (kW)</t>
  </si>
  <si>
    <t>PARECER DA COOPERA</t>
  </si>
  <si>
    <t>O fornecimento ao consumidor será efetuado:</t>
  </si>
  <si>
    <t xml:space="preserve">  Na tensão de:</t>
  </si>
  <si>
    <t xml:space="preserve">Direto da rede de baixa tensão </t>
  </si>
  <si>
    <t>380/220 V</t>
  </si>
  <si>
    <t>Atraves de transformador em subestação localizada em terreno particular</t>
  </si>
  <si>
    <t>13.800 V</t>
  </si>
  <si>
    <t>Observações:</t>
  </si>
  <si>
    <t>NOME:</t>
  </si>
  <si>
    <t>DATA:</t>
  </si>
  <si>
    <t>__________</t>
  </si>
  <si>
    <t>CONSULTA PREVIA PARA FORNECIMENTO DE ENERGIA ELÉTRICA</t>
  </si>
  <si>
    <t>V: 14/09/18</t>
  </si>
  <si>
    <t xml:space="preserve">Cidade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</si>
</sst>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;@"/>
    <numFmt numFmtId="166" formatCode="0.0%"/>
    <numFmt numFmtId="167" formatCode="#,##0.0"/>
  </numFmts>
  <fonts count="2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10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3" xfId="0" applyFont="1" applyBorder="1"/>
    <xf numFmtId="0" fontId="1" fillId="0" borderId="1" xfId="0" applyFont="1" applyBorder="1"/>
    <xf numFmtId="0" fontId="2" fillId="0" borderId="0" xfId="0" applyFont="1"/>
    <xf numFmtId="0" fontId="6" fillId="0" borderId="1" xfId="0" applyFont="1" applyBorder="1"/>
    <xf numFmtId="0" fontId="6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3" fillId="3" borderId="10" xfId="0" applyFont="1" applyFill="1" applyBorder="1" applyAlignment="1">
      <alignment horizontal="center" vertical="center"/>
    </xf>
    <xf numFmtId="167" fontId="3" fillId="3" borderId="10" xfId="0" applyNumberFormat="1" applyFont="1" applyFill="1" applyBorder="1" applyAlignment="1">
      <alignment horizontal="center" vertical="center"/>
    </xf>
    <xf numFmtId="9" fontId="10" fillId="3" borderId="10" xfId="3" applyFont="1" applyFill="1" applyBorder="1" applyAlignment="1">
      <alignment horizontal="center" vertical="center"/>
    </xf>
    <xf numFmtId="167" fontId="3" fillId="3" borderId="10" xfId="0" applyNumberFormat="1" applyFont="1" applyFill="1" applyBorder="1" applyAlignment="1">
      <alignment horizontal="center"/>
    </xf>
    <xf numFmtId="167" fontId="1" fillId="3" borderId="1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167" fontId="22" fillId="0" borderId="10" xfId="0" applyNumberFormat="1" applyFont="1" applyBorder="1" applyAlignment="1" applyProtection="1">
      <alignment horizontal="center" vertical="center"/>
      <protection locked="0"/>
    </xf>
    <xf numFmtId="166" fontId="23" fillId="0" borderId="10" xfId="3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/>
    <xf numFmtId="0" fontId="13" fillId="0" borderId="15" xfId="0" applyFont="1" applyBorder="1"/>
    <xf numFmtId="0" fontId="13" fillId="0" borderId="1" xfId="0" applyFont="1" applyBorder="1"/>
    <xf numFmtId="0" fontId="13" fillId="0" borderId="11" xfId="0" applyFont="1" applyBorder="1"/>
    <xf numFmtId="0" fontId="13" fillId="0" borderId="16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5" xfId="0" applyFont="1" applyFill="1" applyBorder="1"/>
    <xf numFmtId="0" fontId="4" fillId="0" borderId="1" xfId="0" applyFont="1" applyFill="1" applyBorder="1"/>
    <xf numFmtId="3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67" fontId="9" fillId="0" borderId="12" xfId="0" applyNumberFormat="1" applyFont="1" applyFill="1" applyBorder="1" applyAlignment="1" applyProtection="1">
      <alignment horizontal="center" vertical="center"/>
      <protection locked="0"/>
    </xf>
    <xf numFmtId="167" fontId="22" fillId="3" borderId="10" xfId="0" applyNumberFormat="1" applyFont="1" applyFill="1" applyBorder="1" applyAlignment="1" applyProtection="1">
      <alignment horizontal="center" vertical="center"/>
    </xf>
    <xf numFmtId="0" fontId="1" fillId="0" borderId="1" xfId="2" applyFont="1" applyBorder="1"/>
    <xf numFmtId="0" fontId="1" fillId="0" borderId="0" xfId="2" applyFont="1" applyBorder="1"/>
    <xf numFmtId="0" fontId="13" fillId="0" borderId="0" xfId="2" applyFont="1" applyBorder="1"/>
    <xf numFmtId="0" fontId="24" fillId="0" borderId="0" xfId="2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/>
    </xf>
    <xf numFmtId="0" fontId="13" fillId="0" borderId="25" xfId="0" applyFont="1" applyBorder="1"/>
    <xf numFmtId="0" fontId="4" fillId="0" borderId="26" xfId="0" applyFont="1" applyBorder="1"/>
    <xf numFmtId="0" fontId="21" fillId="0" borderId="28" xfId="0" applyFont="1" applyBorder="1" applyAlignment="1"/>
    <xf numFmtId="0" fontId="3" fillId="0" borderId="30" xfId="0" applyFont="1" applyBorder="1"/>
    <xf numFmtId="0" fontId="1" fillId="0" borderId="29" xfId="0" applyFont="1" applyBorder="1"/>
    <xf numFmtId="0" fontId="5" fillId="2" borderId="31" xfId="0" applyFont="1" applyFill="1" applyBorder="1" applyAlignment="1"/>
    <xf numFmtId="0" fontId="5" fillId="2" borderId="32" xfId="0" applyFont="1" applyFill="1" applyBorder="1" applyAlignment="1"/>
    <xf numFmtId="0" fontId="13" fillId="0" borderId="30" xfId="0" applyFont="1" applyBorder="1"/>
    <xf numFmtId="0" fontId="4" fillId="0" borderId="29" xfId="0" applyFont="1" applyBorder="1"/>
    <xf numFmtId="0" fontId="13" fillId="0" borderId="33" xfId="0" applyFont="1" applyBorder="1"/>
    <xf numFmtId="0" fontId="22" fillId="0" borderId="34" xfId="0" applyFont="1" applyBorder="1" applyAlignment="1" applyProtection="1">
      <alignment horizontal="center"/>
      <protection locked="0"/>
    </xf>
    <xf numFmtId="0" fontId="6" fillId="0" borderId="26" xfId="0" applyFont="1" applyBorder="1"/>
    <xf numFmtId="0" fontId="4" fillId="0" borderId="30" xfId="0" applyFont="1" applyBorder="1"/>
    <xf numFmtId="0" fontId="4" fillId="0" borderId="26" xfId="0" applyFont="1" applyFill="1" applyBorder="1"/>
    <xf numFmtId="0" fontId="22" fillId="0" borderId="30" xfId="0" applyFont="1" applyBorder="1" applyAlignment="1" applyProtection="1">
      <alignment horizontal="left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13" fillId="0" borderId="30" xfId="0" applyFont="1" applyFill="1" applyBorder="1"/>
    <xf numFmtId="0" fontId="4" fillId="0" borderId="29" xfId="0" applyFont="1" applyFill="1" applyBorder="1"/>
    <xf numFmtId="0" fontId="13" fillId="0" borderId="30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4" fillId="0" borderId="16" xfId="0" applyFont="1" applyBorder="1"/>
    <xf numFmtId="0" fontId="1" fillId="0" borderId="30" xfId="2" applyFont="1" applyBorder="1"/>
    <xf numFmtId="0" fontId="3" fillId="0" borderId="25" xfId="2" applyFont="1" applyBorder="1"/>
    <xf numFmtId="0" fontId="24" fillId="0" borderId="30" xfId="2" applyFont="1" applyBorder="1" applyAlignment="1">
      <alignment horizontal="left" vertical="center" wrapText="1"/>
    </xf>
    <xf numFmtId="0" fontId="24" fillId="0" borderId="29" xfId="2" applyFont="1" applyBorder="1" applyAlignment="1">
      <alignment horizontal="left" vertical="center" wrapText="1"/>
    </xf>
    <xf numFmtId="0" fontId="1" fillId="0" borderId="38" xfId="2" applyFont="1" applyBorder="1" applyAlignment="1">
      <alignment vertical="center"/>
    </xf>
    <xf numFmtId="0" fontId="1" fillId="0" borderId="13" xfId="2" applyFont="1" applyBorder="1" applyAlignment="1">
      <alignment horizontal="center"/>
    </xf>
    <xf numFmtId="0" fontId="1" fillId="0" borderId="14" xfId="2" applyFont="1" applyBorder="1" applyAlignment="1">
      <alignment horizontal="center"/>
    </xf>
    <xf numFmtId="0" fontId="1" fillId="0" borderId="28" xfId="2" applyFont="1" applyBorder="1" applyAlignment="1">
      <alignment horizontal="center"/>
    </xf>
    <xf numFmtId="0" fontId="1" fillId="0" borderId="30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9" xfId="2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27" xfId="1" applyBorder="1" applyAlignment="1" applyProtection="1">
      <alignment horizontal="left"/>
      <protection locked="0"/>
    </xf>
    <xf numFmtId="0" fontId="8" fillId="0" borderId="14" xfId="1" applyBorder="1" applyAlignment="1" applyProtection="1">
      <alignment horizontal="left"/>
      <protection locked="0"/>
    </xf>
    <xf numFmtId="0" fontId="8" fillId="0" borderId="11" xfId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left"/>
      <protection locked="0"/>
    </xf>
    <xf numFmtId="167" fontId="3" fillId="3" borderId="10" xfId="0" applyNumberFormat="1" applyFont="1" applyFill="1" applyBorder="1" applyAlignment="1">
      <alignment horizontal="center" vertical="center" wrapText="1"/>
    </xf>
    <xf numFmtId="167" fontId="3" fillId="3" borderId="36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165" fontId="21" fillId="0" borderId="13" xfId="0" applyNumberFormat="1" applyFont="1" applyFill="1" applyBorder="1" applyAlignment="1" applyProtection="1">
      <alignment horizontal="center"/>
      <protection locked="0"/>
    </xf>
    <xf numFmtId="165" fontId="21" fillId="0" borderId="14" xfId="0" applyNumberFormat="1" applyFont="1" applyFill="1" applyBorder="1" applyAlignment="1" applyProtection="1">
      <alignment horizontal="center"/>
      <protection locked="0"/>
    </xf>
    <xf numFmtId="165" fontId="21" fillId="0" borderId="28" xfId="0" applyNumberFormat="1" applyFont="1" applyFill="1" applyBorder="1" applyAlignment="1" applyProtection="1">
      <alignment horizontal="center"/>
      <protection locked="0"/>
    </xf>
    <xf numFmtId="0" fontId="24" fillId="0" borderId="30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vertical="center" wrapText="1"/>
    </xf>
    <xf numFmtId="0" fontId="24" fillId="0" borderId="29" xfId="2" applyFont="1" applyBorder="1" applyAlignment="1">
      <alignment horizontal="left" vertical="center" wrapText="1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left"/>
      <protection locked="0"/>
    </xf>
    <xf numFmtId="0" fontId="13" fillId="0" borderId="3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9" fillId="0" borderId="3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167" fontId="21" fillId="3" borderId="12" xfId="0" applyNumberFormat="1" applyFont="1" applyFill="1" applyBorder="1" applyAlignment="1">
      <alignment horizontal="center" vertical="center"/>
    </xf>
    <xf numFmtId="167" fontId="21" fillId="3" borderId="9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3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2" borderId="12" xfId="0" applyFont="1" applyFill="1" applyBorder="1" applyAlignment="1">
      <alignment horizontal="center"/>
    </xf>
    <xf numFmtId="0" fontId="13" fillId="0" borderId="3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1" fontId="21" fillId="0" borderId="27" xfId="0" applyNumberFormat="1" applyFont="1" applyBorder="1" applyAlignment="1" applyProtection="1">
      <alignment horizontal="center"/>
      <protection locked="0"/>
    </xf>
    <xf numFmtId="1" fontId="21" fillId="0" borderId="14" xfId="0" applyNumberFormat="1" applyFont="1" applyBorder="1" applyAlignment="1" applyProtection="1">
      <alignment horizontal="center"/>
      <protection locked="0"/>
    </xf>
    <xf numFmtId="1" fontId="21" fillId="0" borderId="11" xfId="0" applyNumberFormat="1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21" fillId="0" borderId="28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14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0" borderId="25" xfId="2" applyFont="1" applyBorder="1" applyAlignment="1">
      <alignment horizontal="left"/>
    </xf>
    <xf numFmtId="0" fontId="15" fillId="0" borderId="1" xfId="2" applyFont="1" applyBorder="1" applyAlignment="1">
      <alignment horizontal="left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 wrapText="1"/>
    </xf>
    <xf numFmtId="0" fontId="13" fillId="0" borderId="14" xfId="2" applyFont="1" applyBorder="1" applyAlignment="1">
      <alignment horizontal="left" wrapText="1"/>
    </xf>
    <xf numFmtId="0" fontId="16" fillId="5" borderId="22" xfId="2" applyFont="1" applyFill="1" applyBorder="1" applyAlignment="1">
      <alignment horizontal="center" vertical="center"/>
    </xf>
    <xf numFmtId="0" fontId="16" fillId="5" borderId="23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 vertical="center"/>
    </xf>
    <xf numFmtId="0" fontId="15" fillId="0" borderId="15" xfId="2" applyFont="1" applyBorder="1" applyAlignment="1">
      <alignment horizontal="left"/>
    </xf>
    <xf numFmtId="0" fontId="15" fillId="0" borderId="26" xfId="2" applyFont="1" applyBorder="1" applyAlignment="1">
      <alignment horizontal="left"/>
    </xf>
    <xf numFmtId="0" fontId="13" fillId="0" borderId="16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29" xfId="2" applyFont="1" applyBorder="1" applyAlignment="1">
      <alignment horizontal="center"/>
    </xf>
    <xf numFmtId="0" fontId="1" fillId="0" borderId="37" xfId="2" applyFont="1" applyBorder="1" applyAlignment="1">
      <alignment horizontal="left" vertical="center"/>
    </xf>
    <xf numFmtId="0" fontId="1" fillId="0" borderId="38" xfId="2" applyFont="1" applyBorder="1" applyAlignment="1">
      <alignment horizontal="left" vertical="center"/>
    </xf>
    <xf numFmtId="0" fontId="24" fillId="0" borderId="27" xfId="2" applyFont="1" applyBorder="1" applyAlignment="1">
      <alignment horizontal="left" vertical="center" wrapText="1"/>
    </xf>
    <xf numFmtId="0" fontId="24" fillId="0" borderId="14" xfId="2" applyFont="1" applyBorder="1" applyAlignment="1">
      <alignment horizontal="left" vertical="center" wrapText="1"/>
    </xf>
    <xf numFmtId="0" fontId="24" fillId="0" borderId="28" xfId="2" applyFont="1" applyBorder="1" applyAlignment="1">
      <alignment horizontal="left" vertical="center" wrapText="1"/>
    </xf>
    <xf numFmtId="14" fontId="1" fillId="0" borderId="38" xfId="2" applyNumberFormat="1" applyFont="1" applyBorder="1" applyAlignment="1">
      <alignment horizontal="center" vertical="center"/>
    </xf>
    <xf numFmtId="14" fontId="1" fillId="0" borderId="39" xfId="2" applyNumberFormat="1" applyFont="1" applyBorder="1" applyAlignment="1">
      <alignment horizontal="center" vertical="center"/>
    </xf>
    <xf numFmtId="0" fontId="1" fillId="0" borderId="38" xfId="2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8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167" fontId="21" fillId="3" borderId="12" xfId="0" applyNumberFormat="1" applyFont="1" applyFill="1" applyBorder="1" applyAlignment="1" applyProtection="1">
      <alignment horizontal="center"/>
    </xf>
    <xf numFmtId="167" fontId="21" fillId="3" borderId="9" xfId="0" applyNumberFormat="1" applyFont="1" applyFill="1" applyBorder="1" applyAlignment="1" applyProtection="1">
      <alignment horizontal="center"/>
    </xf>
    <xf numFmtId="167" fontId="21" fillId="3" borderId="32" xfId="0" applyNumberFormat="1" applyFont="1" applyFill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</cellXfs>
  <cellStyles count="4">
    <cellStyle name="Hiperlink" xfId="1" builtinId="8"/>
    <cellStyle name="Normal" xfId="0" builtinId="0"/>
    <cellStyle name="Normal 2" xfId="2"/>
    <cellStyle name="Porcentagem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25</xdr:row>
      <xdr:rowOff>85396</xdr:rowOff>
    </xdr:from>
    <xdr:ext cx="184731" cy="264560"/>
    <xdr:sp macro="" textlink="">
      <xdr:nvSpPr>
        <xdr:cNvPr id="3" name="CaixaDeTexto 2"/>
        <xdr:cNvSpPr txBox="1"/>
      </xdr:nvSpPr>
      <xdr:spPr>
        <a:xfrm>
          <a:off x="6076950" y="39144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55</xdr:row>
          <xdr:rowOff>266700</xdr:rowOff>
        </xdr:from>
        <xdr:to>
          <xdr:col>1</xdr:col>
          <xdr:colOff>76200</xdr:colOff>
          <xdr:row>56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57</xdr:row>
          <xdr:rowOff>9525</xdr:rowOff>
        </xdr:from>
        <xdr:to>
          <xdr:col>1</xdr:col>
          <xdr:colOff>76200</xdr:colOff>
          <xdr:row>57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58</xdr:row>
          <xdr:rowOff>104775</xdr:rowOff>
        </xdr:from>
        <xdr:to>
          <xdr:col>1</xdr:col>
          <xdr:colOff>66675</xdr:colOff>
          <xdr:row>59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56</xdr:row>
          <xdr:rowOff>9525</xdr:rowOff>
        </xdr:from>
        <xdr:to>
          <xdr:col>10</xdr:col>
          <xdr:colOff>123825</xdr:colOff>
          <xdr:row>56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57</xdr:row>
          <xdr:rowOff>38100</xdr:rowOff>
        </xdr:from>
        <xdr:to>
          <xdr:col>10</xdr:col>
          <xdr:colOff>123825</xdr:colOff>
          <xdr:row>57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58</xdr:row>
          <xdr:rowOff>123825</xdr:rowOff>
        </xdr:from>
        <xdr:to>
          <xdr:col>10</xdr:col>
          <xdr:colOff>114300</xdr:colOff>
          <xdr:row>59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32</xdr:row>
          <xdr:rowOff>57150</xdr:rowOff>
        </xdr:from>
        <xdr:to>
          <xdr:col>3</xdr:col>
          <xdr:colOff>419100</xdr:colOff>
          <xdr:row>32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57150</xdr:rowOff>
        </xdr:from>
        <xdr:to>
          <xdr:col>5</xdr:col>
          <xdr:colOff>333375</xdr:colOff>
          <xdr:row>32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30</xdr:row>
          <xdr:rowOff>95250</xdr:rowOff>
        </xdr:from>
        <xdr:to>
          <xdr:col>0</xdr:col>
          <xdr:colOff>438150</xdr:colOff>
          <xdr:row>32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30</xdr:row>
          <xdr:rowOff>104775</xdr:rowOff>
        </xdr:from>
        <xdr:to>
          <xdr:col>3</xdr:col>
          <xdr:colOff>47625</xdr:colOff>
          <xdr:row>32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95250</xdr:rowOff>
        </xdr:from>
        <xdr:to>
          <xdr:col>4</xdr:col>
          <xdr:colOff>438150</xdr:colOff>
          <xdr:row>32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95250</xdr:rowOff>
        </xdr:from>
        <xdr:to>
          <xdr:col>6</xdr:col>
          <xdr:colOff>504825</xdr:colOff>
          <xdr:row>32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95250</xdr:rowOff>
        </xdr:from>
        <xdr:to>
          <xdr:col>9</xdr:col>
          <xdr:colOff>361950</xdr:colOff>
          <xdr:row>32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30</xdr:row>
          <xdr:rowOff>95250</xdr:rowOff>
        </xdr:from>
        <xdr:to>
          <xdr:col>12</xdr:col>
          <xdr:colOff>38100</xdr:colOff>
          <xdr:row>32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42</xdr:row>
          <xdr:rowOff>171450</xdr:rowOff>
        </xdr:from>
        <xdr:to>
          <xdr:col>8</xdr:col>
          <xdr:colOff>514350</xdr:colOff>
          <xdr:row>44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42</xdr:row>
          <xdr:rowOff>171450</xdr:rowOff>
        </xdr:from>
        <xdr:to>
          <xdr:col>10</xdr:col>
          <xdr:colOff>361950</xdr:colOff>
          <xdr:row>44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R72"/>
  <sheetViews>
    <sheetView showGridLines="0" tabSelected="1" topLeftCell="A4" zoomScale="130" zoomScaleNormal="130" zoomScaleSheetLayoutView="115" workbookViewId="0">
      <selection activeCell="A26" sqref="A26:I26"/>
    </sheetView>
  </sheetViews>
  <sheetFormatPr defaultColWidth="7.7109375" defaultRowHeight="23.1" customHeight="1" x14ac:dyDescent="0.15"/>
  <cols>
    <col min="1" max="1" width="7.7109375" style="5" customWidth="1"/>
    <col min="2" max="2" width="6.7109375" style="5" customWidth="1"/>
    <col min="3" max="3" width="6.28515625" style="5" customWidth="1"/>
    <col min="4" max="9" width="8.5703125" style="5" customWidth="1"/>
    <col min="10" max="10" width="8.7109375" style="5" customWidth="1"/>
    <col min="11" max="11" width="8" style="5" customWidth="1"/>
    <col min="12" max="12" width="4" style="5" customWidth="1"/>
    <col min="13" max="13" width="7" style="5" bestFit="1" customWidth="1"/>
    <col min="14" max="14" width="1" style="5" customWidth="1"/>
    <col min="15" max="16384" width="7.7109375" style="5"/>
  </cols>
  <sheetData>
    <row r="1" spans="1:13" s="6" customFormat="1" ht="20.100000000000001" customHeight="1" x14ac:dyDescent="0.25">
      <c r="A1" s="154" t="s">
        <v>2</v>
      </c>
      <c r="B1" s="155"/>
      <c r="C1" s="156"/>
      <c r="D1" s="97" t="s">
        <v>77</v>
      </c>
      <c r="E1" s="98"/>
      <c r="F1" s="98"/>
      <c r="G1" s="98"/>
      <c r="H1" s="98"/>
      <c r="I1" s="98"/>
      <c r="J1" s="98"/>
      <c r="K1" s="98"/>
      <c r="L1" s="98"/>
      <c r="M1" s="99"/>
    </row>
    <row r="2" spans="1:13" s="6" customFormat="1" ht="18" customHeight="1" thickBot="1" x14ac:dyDescent="0.25">
      <c r="A2" s="157" t="s">
        <v>61</v>
      </c>
      <c r="B2" s="158"/>
      <c r="C2" s="159"/>
      <c r="D2" s="100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5.0999999999999996" customHeight="1" thickBot="1" x14ac:dyDescent="0.2"/>
    <row r="4" spans="1:13" s="6" customFormat="1" ht="14.1" customHeight="1" x14ac:dyDescent="0.25">
      <c r="A4" s="160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61" t="s">
        <v>78</v>
      </c>
    </row>
    <row r="5" spans="1:13" ht="11.25" customHeight="1" x14ac:dyDescent="0.2">
      <c r="A5" s="62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3"/>
    </row>
    <row r="6" spans="1:13" s="1" customFormat="1" ht="15" customHeight="1" x14ac:dyDescent="0.2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62"/>
    </row>
    <row r="7" spans="1:13" ht="11.25" customHeight="1" x14ac:dyDescent="0.2">
      <c r="A7" s="62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63"/>
    </row>
    <row r="8" spans="1:13" s="1" customFormat="1" ht="12.95" customHeight="1" x14ac:dyDescent="0.2">
      <c r="A8" s="106"/>
      <c r="B8" s="107"/>
      <c r="C8" s="107"/>
      <c r="D8" s="107"/>
      <c r="E8" s="107"/>
      <c r="F8" s="107"/>
      <c r="G8" s="108"/>
      <c r="H8" s="108"/>
      <c r="I8" s="108"/>
      <c r="J8" s="108"/>
      <c r="K8" s="108"/>
      <c r="L8" s="108"/>
      <c r="M8" s="109"/>
    </row>
    <row r="9" spans="1:13" ht="11.25" customHeight="1" x14ac:dyDescent="0.2">
      <c r="A9" s="62" t="s">
        <v>9</v>
      </c>
      <c r="B9" s="3"/>
      <c r="C9" s="4"/>
      <c r="D9" s="39" t="s">
        <v>11</v>
      </c>
      <c r="E9" s="9"/>
      <c r="F9" s="9"/>
      <c r="G9" s="39" t="s">
        <v>12</v>
      </c>
      <c r="H9" s="40"/>
      <c r="I9" s="3"/>
      <c r="J9" s="4"/>
      <c r="K9" s="40" t="s">
        <v>56</v>
      </c>
      <c r="L9" s="3"/>
      <c r="M9" s="63"/>
    </row>
    <row r="10" spans="1:13" s="1" customFormat="1" ht="12.95" customHeight="1" x14ac:dyDescent="0.2">
      <c r="A10" s="106"/>
      <c r="B10" s="107"/>
      <c r="C10" s="107"/>
      <c r="D10" s="120"/>
      <c r="E10" s="121"/>
      <c r="F10" s="121"/>
      <c r="G10" s="164"/>
      <c r="H10" s="165"/>
      <c r="I10" s="165"/>
      <c r="J10" s="41" t="s">
        <v>13</v>
      </c>
      <c r="K10" s="164"/>
      <c r="L10" s="165"/>
      <c r="M10" s="64" t="s">
        <v>5</v>
      </c>
    </row>
    <row r="11" spans="1:13" s="2" customFormat="1" ht="5.0999999999999996" customHeight="1" x14ac:dyDescent="0.2">
      <c r="A11" s="65"/>
      <c r="B11" s="14"/>
      <c r="F11" s="13"/>
      <c r="I11" s="13"/>
      <c r="M11" s="66"/>
    </row>
    <row r="12" spans="1:13" s="6" customFormat="1" ht="14.1" customHeight="1" x14ac:dyDescent="0.25">
      <c r="A12" s="67"/>
      <c r="B12" s="141" t="s">
        <v>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68"/>
    </row>
    <row r="13" spans="1:13" ht="11.25" customHeight="1" x14ac:dyDescent="0.2">
      <c r="A13" s="69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42" t="s">
        <v>15</v>
      </c>
      <c r="L13" s="7"/>
      <c r="M13" s="70"/>
    </row>
    <row r="14" spans="1:13" s="1" customFormat="1" ht="12.95" customHeight="1" x14ac:dyDescent="0.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20"/>
      <c r="L14" s="121"/>
      <c r="M14" s="152"/>
    </row>
    <row r="15" spans="1:13" ht="11.25" customHeight="1" x14ac:dyDescent="0.2">
      <c r="A15" s="69" t="s">
        <v>8</v>
      </c>
      <c r="B15" s="7"/>
      <c r="C15" s="7"/>
      <c r="D15" s="7"/>
      <c r="E15" s="7"/>
      <c r="F15" s="7"/>
      <c r="G15" s="7"/>
      <c r="H15" s="7"/>
      <c r="I15" s="8"/>
      <c r="J15" s="43" t="s">
        <v>9</v>
      </c>
      <c r="K15" s="7"/>
      <c r="L15" s="7"/>
      <c r="M15" s="71" t="s">
        <v>16</v>
      </c>
    </row>
    <row r="16" spans="1:13" s="1" customFormat="1" ht="12.95" customHeight="1" x14ac:dyDescent="0.2">
      <c r="A16" s="115"/>
      <c r="B16" s="116"/>
      <c r="C16" s="116"/>
      <c r="D16" s="116"/>
      <c r="E16" s="116"/>
      <c r="F16" s="148"/>
      <c r="G16" s="148"/>
      <c r="H16" s="148"/>
      <c r="I16" s="163"/>
      <c r="J16" s="147"/>
      <c r="K16" s="148"/>
      <c r="L16" s="148"/>
      <c r="M16" s="72"/>
    </row>
    <row r="17" spans="1:18" ht="11.25" customHeight="1" x14ac:dyDescent="0.2">
      <c r="A17" s="62" t="s">
        <v>7</v>
      </c>
      <c r="B17" s="3"/>
      <c r="C17" s="3"/>
      <c r="D17" s="3"/>
      <c r="E17" s="3"/>
      <c r="F17" s="39" t="s">
        <v>57</v>
      </c>
      <c r="G17" s="3"/>
      <c r="H17" s="3"/>
      <c r="I17" s="3"/>
      <c r="J17" s="3"/>
      <c r="K17" s="3"/>
      <c r="L17" s="3"/>
      <c r="M17" s="73"/>
      <c r="O17"/>
    </row>
    <row r="18" spans="1:18" s="1" customFormat="1" ht="12.95" customHeight="1" x14ac:dyDescent="0.2">
      <c r="A18" s="149"/>
      <c r="B18" s="150"/>
      <c r="C18" s="150"/>
      <c r="D18" s="150"/>
      <c r="E18" s="151"/>
      <c r="F18" s="128"/>
      <c r="G18" s="116"/>
      <c r="H18" s="116"/>
      <c r="I18" s="116"/>
      <c r="J18" s="116"/>
      <c r="K18" s="116"/>
      <c r="L18" s="116"/>
      <c r="M18" s="129"/>
      <c r="O18"/>
      <c r="R18" s="17"/>
    </row>
    <row r="19" spans="1:18" ht="5.0999999999999996" customHeight="1" x14ac:dyDescent="0.15">
      <c r="A19" s="7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0"/>
      <c r="R19" s="18"/>
    </row>
    <row r="20" spans="1:18" s="6" customFormat="1" ht="14.1" customHeight="1" x14ac:dyDescent="0.25">
      <c r="A20" s="67"/>
      <c r="B20" s="141" t="s">
        <v>59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68"/>
      <c r="P20" s="20"/>
      <c r="R20" s="19"/>
    </row>
    <row r="21" spans="1:18" ht="11.25" customHeight="1" x14ac:dyDescent="0.2">
      <c r="A21" s="69" t="s">
        <v>14</v>
      </c>
      <c r="B21" s="7"/>
      <c r="C21" s="7"/>
      <c r="D21" s="7"/>
      <c r="E21" s="7"/>
      <c r="F21" s="7"/>
      <c r="G21" s="12"/>
      <c r="H21" s="12"/>
      <c r="I21" s="7"/>
      <c r="J21" s="7"/>
      <c r="K21" s="47" t="s">
        <v>18</v>
      </c>
      <c r="L21" s="26"/>
      <c r="M21" s="75"/>
      <c r="P21" s="20"/>
    </row>
    <row r="22" spans="1:18" s="1" customFormat="1" ht="12.9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8"/>
      <c r="J22" s="146"/>
      <c r="K22" s="122"/>
      <c r="L22" s="123"/>
      <c r="M22" s="124"/>
      <c r="P22" s="20"/>
    </row>
    <row r="23" spans="1:18" ht="11.25" customHeight="1" x14ac:dyDescent="0.2">
      <c r="A23" s="62" t="s">
        <v>17</v>
      </c>
      <c r="B23" s="3"/>
      <c r="C23" s="3"/>
      <c r="D23" s="3"/>
      <c r="E23" s="3"/>
      <c r="F23" s="3"/>
      <c r="G23" s="11"/>
      <c r="H23" s="11"/>
      <c r="I23" s="39" t="s">
        <v>15</v>
      </c>
      <c r="J23" s="4"/>
      <c r="K23" s="40" t="s">
        <v>19</v>
      </c>
      <c r="L23" s="3"/>
      <c r="M23" s="63"/>
    </row>
    <row r="24" spans="1:18" s="1" customFormat="1" ht="12.95" customHeight="1" x14ac:dyDescent="0.2">
      <c r="A24" s="103"/>
      <c r="B24" s="104"/>
      <c r="C24" s="104"/>
      <c r="D24" s="104"/>
      <c r="E24" s="104"/>
      <c r="F24" s="104"/>
      <c r="G24" s="104"/>
      <c r="H24" s="105"/>
      <c r="I24" s="120"/>
      <c r="J24" s="153"/>
      <c r="K24" s="121"/>
      <c r="L24" s="121"/>
      <c r="M24" s="152"/>
      <c r="R24" s="20"/>
    </row>
    <row r="25" spans="1:18" ht="11.25" customHeight="1" x14ac:dyDescent="0.2">
      <c r="A25" s="62" t="s">
        <v>8</v>
      </c>
      <c r="B25" s="3"/>
      <c r="C25" s="3"/>
      <c r="D25" s="3"/>
      <c r="E25" s="3"/>
      <c r="F25" s="3"/>
      <c r="G25" s="11"/>
      <c r="H25" s="12"/>
      <c r="I25" s="8"/>
      <c r="J25" s="198" t="s">
        <v>79</v>
      </c>
      <c r="K25" s="199"/>
      <c r="L25" s="200" t="s">
        <v>16</v>
      </c>
      <c r="M25" s="201"/>
      <c r="R25" s="18"/>
    </row>
    <row r="26" spans="1:18" s="1" customFormat="1" ht="12.95" customHeight="1" x14ac:dyDescent="0.2">
      <c r="A26" s="115"/>
      <c r="B26" s="116"/>
      <c r="C26" s="116"/>
      <c r="D26" s="116"/>
      <c r="E26" s="116"/>
      <c r="F26" s="116"/>
      <c r="G26" s="116"/>
      <c r="H26" s="116"/>
      <c r="I26" s="117"/>
      <c r="J26" s="208"/>
      <c r="K26" s="209"/>
      <c r="L26" s="210"/>
      <c r="M26" s="211"/>
      <c r="R26" s="17"/>
    </row>
    <row r="27" spans="1:18" s="2" customFormat="1" ht="5.0999999999999996" customHeight="1" x14ac:dyDescent="0.2">
      <c r="A27" s="76"/>
      <c r="B27" s="59"/>
      <c r="C27" s="59"/>
      <c r="D27" s="59"/>
      <c r="E27" s="59"/>
      <c r="F27" s="59"/>
      <c r="G27" s="59"/>
      <c r="H27" s="59"/>
      <c r="I27" s="59"/>
      <c r="J27" s="37"/>
      <c r="K27" s="37"/>
      <c r="L27" s="37"/>
      <c r="M27" s="77"/>
      <c r="R27" s="38"/>
    </row>
    <row r="28" spans="1:18" s="1" customFormat="1" ht="12.95" customHeight="1" x14ac:dyDescent="0.2">
      <c r="A28" s="133" t="s">
        <v>64</v>
      </c>
      <c r="B28" s="134"/>
      <c r="C28" s="134"/>
      <c r="D28" s="134"/>
      <c r="E28" s="205">
        <f>E41+F41</f>
        <v>0</v>
      </c>
      <c r="F28" s="206"/>
      <c r="G28" s="204" t="s">
        <v>20</v>
      </c>
      <c r="H28" s="134"/>
      <c r="I28" s="134"/>
      <c r="J28" s="134"/>
      <c r="K28" s="134"/>
      <c r="L28" s="205">
        <f>L41</f>
        <v>0</v>
      </c>
      <c r="M28" s="207"/>
      <c r="R28" s="17"/>
    </row>
    <row r="29" spans="1:18" ht="5.0999999999999996" customHeight="1" x14ac:dyDescent="0.15">
      <c r="A29" s="7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0"/>
      <c r="R29" s="18"/>
    </row>
    <row r="30" spans="1:18" ht="14.1" customHeight="1" x14ac:dyDescent="0.25">
      <c r="A30" s="67"/>
      <c r="B30" s="141" t="s">
        <v>6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68"/>
      <c r="R30" s="18"/>
    </row>
    <row r="31" spans="1:18" ht="11.25" customHeight="1" x14ac:dyDescent="0.2">
      <c r="A31" s="78" t="s">
        <v>21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79"/>
    </row>
    <row r="32" spans="1:18" s="15" customFormat="1" ht="12.95" customHeight="1" x14ac:dyDescent="0.2">
      <c r="A32" s="80" t="s">
        <v>22</v>
      </c>
      <c r="B32" s="28"/>
      <c r="C32" s="44" t="s">
        <v>23</v>
      </c>
      <c r="D32" s="44"/>
      <c r="E32" s="44" t="s">
        <v>24</v>
      </c>
      <c r="F32" s="28"/>
      <c r="G32" s="44" t="s">
        <v>25</v>
      </c>
      <c r="H32" s="44"/>
      <c r="I32" s="28"/>
      <c r="J32" s="44" t="s">
        <v>26</v>
      </c>
      <c r="K32" s="28"/>
      <c r="L32" s="44" t="s">
        <v>27</v>
      </c>
      <c r="M32" s="81"/>
    </row>
    <row r="33" spans="1:13" s="16" customFormat="1" ht="26.25" customHeight="1" x14ac:dyDescent="0.2">
      <c r="A33" s="82" t="s">
        <v>28</v>
      </c>
      <c r="B33" s="29"/>
      <c r="C33" s="29"/>
      <c r="D33" s="46" t="s">
        <v>29</v>
      </c>
      <c r="E33" s="29"/>
      <c r="F33" s="45" t="s">
        <v>30</v>
      </c>
      <c r="G33" s="172" t="s">
        <v>55</v>
      </c>
      <c r="H33" s="173"/>
      <c r="I33" s="173"/>
      <c r="J33" s="173"/>
      <c r="K33" s="144"/>
      <c r="L33" s="144"/>
      <c r="M33" s="145"/>
    </row>
    <row r="34" spans="1:13" s="1" customFormat="1" ht="53.25" customHeight="1" x14ac:dyDescent="0.2">
      <c r="A34" s="142" t="s">
        <v>31</v>
      </c>
      <c r="B34" s="143"/>
      <c r="C34" s="143"/>
      <c r="D34" s="60" t="s">
        <v>63</v>
      </c>
      <c r="E34" s="60" t="s">
        <v>38</v>
      </c>
      <c r="F34" s="60" t="s">
        <v>39</v>
      </c>
      <c r="G34" s="60" t="s">
        <v>40</v>
      </c>
      <c r="H34" s="60" t="s">
        <v>65</v>
      </c>
      <c r="I34" s="60" t="s">
        <v>41</v>
      </c>
      <c r="J34" s="60" t="s">
        <v>42</v>
      </c>
      <c r="K34" s="60" t="s">
        <v>43</v>
      </c>
      <c r="L34" s="118" t="s">
        <v>44</v>
      </c>
      <c r="M34" s="119"/>
    </row>
    <row r="35" spans="1:13" s="1" customFormat="1" ht="15" customHeight="1" x14ac:dyDescent="0.2">
      <c r="A35" s="130" t="s">
        <v>33</v>
      </c>
      <c r="B35" s="131"/>
      <c r="C35" s="132"/>
      <c r="D35" s="34"/>
      <c r="E35" s="35"/>
      <c r="F35" s="35"/>
      <c r="G35" s="36"/>
      <c r="H35" s="54" t="str">
        <f t="shared" ref="H35:H40" si="0">IF(OR(F35&gt;0,E35&gt;0),((F35+E35)*G35)," ")</f>
        <v xml:space="preserve"> </v>
      </c>
      <c r="I35" s="36"/>
      <c r="J35" s="25">
        <f t="shared" ref="J35:J40" si="1">IF(I35&gt;0,E35*G35/I35,0)</f>
        <v>0</v>
      </c>
      <c r="K35" s="25">
        <f t="shared" ref="K35:K40" si="2">IF(I35&gt;0,F35*G35/I35,0)</f>
        <v>0</v>
      </c>
      <c r="L35" s="110" t="str">
        <f t="shared" ref="L35:L40" si="3">IF(OR(K35&gt;0,J35&gt;0),K35+J35," ")</f>
        <v xml:space="preserve"> </v>
      </c>
      <c r="M35" s="111"/>
    </row>
    <row r="36" spans="1:13" s="1" customFormat="1" ht="15" customHeight="1" x14ac:dyDescent="0.2">
      <c r="A36" s="130" t="s">
        <v>32</v>
      </c>
      <c r="B36" s="131"/>
      <c r="C36" s="132"/>
      <c r="D36" s="34"/>
      <c r="E36" s="35"/>
      <c r="F36" s="35"/>
      <c r="G36" s="36"/>
      <c r="H36" s="54" t="str">
        <f t="shared" si="0"/>
        <v xml:space="preserve"> </v>
      </c>
      <c r="I36" s="36"/>
      <c r="J36" s="25">
        <f t="shared" si="1"/>
        <v>0</v>
      </c>
      <c r="K36" s="25">
        <f t="shared" si="2"/>
        <v>0</v>
      </c>
      <c r="L36" s="110" t="str">
        <f t="shared" si="3"/>
        <v xml:space="preserve"> </v>
      </c>
      <c r="M36" s="111"/>
    </row>
    <row r="37" spans="1:13" s="1" customFormat="1" ht="15" customHeight="1" x14ac:dyDescent="0.2">
      <c r="A37" s="130" t="s">
        <v>34</v>
      </c>
      <c r="B37" s="131"/>
      <c r="C37" s="132"/>
      <c r="D37" s="34"/>
      <c r="E37" s="35"/>
      <c r="F37" s="35"/>
      <c r="G37" s="36"/>
      <c r="H37" s="54" t="str">
        <f t="shared" si="0"/>
        <v xml:space="preserve"> </v>
      </c>
      <c r="I37" s="36"/>
      <c r="J37" s="25">
        <f t="shared" si="1"/>
        <v>0</v>
      </c>
      <c r="K37" s="25">
        <f t="shared" si="2"/>
        <v>0</v>
      </c>
      <c r="L37" s="110" t="str">
        <f t="shared" si="3"/>
        <v xml:space="preserve"> </v>
      </c>
      <c r="M37" s="111"/>
    </row>
    <row r="38" spans="1:13" s="1" customFormat="1" ht="15" customHeight="1" x14ac:dyDescent="0.2">
      <c r="A38" s="130" t="s">
        <v>35</v>
      </c>
      <c r="B38" s="131"/>
      <c r="C38" s="132"/>
      <c r="D38" s="34"/>
      <c r="E38" s="35"/>
      <c r="F38" s="35"/>
      <c r="G38" s="36"/>
      <c r="H38" s="54" t="str">
        <f t="shared" si="0"/>
        <v xml:space="preserve"> </v>
      </c>
      <c r="I38" s="36"/>
      <c r="J38" s="25">
        <f t="shared" si="1"/>
        <v>0</v>
      </c>
      <c r="K38" s="25">
        <f t="shared" si="2"/>
        <v>0</v>
      </c>
      <c r="L38" s="110" t="str">
        <f t="shared" si="3"/>
        <v xml:space="preserve"> </v>
      </c>
      <c r="M38" s="111"/>
    </row>
    <row r="39" spans="1:13" s="1" customFormat="1" ht="15" customHeight="1" x14ac:dyDescent="0.2">
      <c r="A39" s="130" t="s">
        <v>36</v>
      </c>
      <c r="B39" s="131"/>
      <c r="C39" s="132"/>
      <c r="D39" s="34"/>
      <c r="E39" s="35"/>
      <c r="F39" s="35"/>
      <c r="G39" s="36"/>
      <c r="H39" s="54" t="str">
        <f t="shared" si="0"/>
        <v xml:space="preserve"> </v>
      </c>
      <c r="I39" s="36"/>
      <c r="J39" s="25">
        <f t="shared" si="1"/>
        <v>0</v>
      </c>
      <c r="K39" s="25">
        <f t="shared" si="2"/>
        <v>0</v>
      </c>
      <c r="L39" s="110" t="str">
        <f t="shared" si="3"/>
        <v xml:space="preserve"> </v>
      </c>
      <c r="M39" s="111"/>
    </row>
    <row r="40" spans="1:13" s="1" customFormat="1" ht="15" customHeight="1" x14ac:dyDescent="0.2">
      <c r="A40" s="112"/>
      <c r="B40" s="113"/>
      <c r="C40" s="114"/>
      <c r="D40" s="34"/>
      <c r="E40" s="35"/>
      <c r="F40" s="35"/>
      <c r="G40" s="36"/>
      <c r="H40" s="54" t="str">
        <f t="shared" si="0"/>
        <v xml:space="preserve"> </v>
      </c>
      <c r="I40" s="36"/>
      <c r="J40" s="25">
        <f t="shared" si="1"/>
        <v>0</v>
      </c>
      <c r="K40" s="25">
        <f t="shared" si="2"/>
        <v>0</v>
      </c>
      <c r="L40" s="110" t="str">
        <f t="shared" si="3"/>
        <v xml:space="preserve"> </v>
      </c>
      <c r="M40" s="111"/>
    </row>
    <row r="41" spans="1:13" s="1" customFormat="1" ht="15" customHeight="1" x14ac:dyDescent="0.2">
      <c r="A41" s="130" t="s">
        <v>37</v>
      </c>
      <c r="B41" s="131"/>
      <c r="C41" s="132"/>
      <c r="D41" s="21">
        <f>SUM(D35:D40)</f>
        <v>0</v>
      </c>
      <c r="E41" s="22">
        <f>SUM(E35:E40)</f>
        <v>0</v>
      </c>
      <c r="F41" s="22">
        <f>SUM(F35:F40)</f>
        <v>0</v>
      </c>
      <c r="G41" s="23"/>
      <c r="H41" s="22">
        <f>SUM(H35:H40)</f>
        <v>0</v>
      </c>
      <c r="I41" s="23"/>
      <c r="J41" s="24">
        <f>SUM(J35:J40)</f>
        <v>0</v>
      </c>
      <c r="K41" s="24">
        <f>SUM(K35:K40)</f>
        <v>0</v>
      </c>
      <c r="L41" s="110">
        <f>K41+J41</f>
        <v>0</v>
      </c>
      <c r="M41" s="111"/>
    </row>
    <row r="42" spans="1:13" ht="5.0999999999999996" customHeight="1" x14ac:dyDescent="0.15">
      <c r="A42" s="7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0"/>
    </row>
    <row r="43" spans="1:13" ht="15" customHeight="1" x14ac:dyDescent="0.15">
      <c r="A43" s="82" t="s">
        <v>58</v>
      </c>
      <c r="B43" s="30"/>
      <c r="C43" s="30"/>
      <c r="D43" s="30"/>
      <c r="E43" s="31"/>
      <c r="F43" s="31"/>
      <c r="G43" s="140"/>
      <c r="H43" s="140"/>
      <c r="I43" s="140"/>
      <c r="J43" s="140"/>
      <c r="K43" s="140"/>
      <c r="L43" s="32" t="s">
        <v>4</v>
      </c>
      <c r="M43" s="83"/>
    </row>
    <row r="44" spans="1:13" ht="15" customHeight="1" x14ac:dyDescent="0.15">
      <c r="A44" s="84" t="s">
        <v>54</v>
      </c>
      <c r="B44" s="33"/>
      <c r="C44" s="33"/>
      <c r="D44" s="33"/>
      <c r="E44" s="33"/>
      <c r="F44" s="48"/>
      <c r="G44" s="49"/>
      <c r="H44" s="49"/>
      <c r="I44" s="50" t="s">
        <v>30</v>
      </c>
      <c r="J44" s="27"/>
      <c r="K44" s="51" t="s">
        <v>29</v>
      </c>
      <c r="L44" s="52"/>
      <c r="M44" s="83"/>
    </row>
    <row r="45" spans="1:13" ht="15" customHeight="1" x14ac:dyDescent="0.15">
      <c r="A45" s="202" t="s">
        <v>45</v>
      </c>
      <c r="B45" s="203"/>
      <c r="C45" s="203"/>
      <c r="D45" s="203"/>
      <c r="E45" s="203"/>
      <c r="F45" s="203"/>
      <c r="G45" s="46" t="s">
        <v>46</v>
      </c>
      <c r="H45" s="53"/>
      <c r="I45" s="46" t="s">
        <v>47</v>
      </c>
      <c r="J45" s="53"/>
      <c r="K45" s="46" t="s">
        <v>48</v>
      </c>
      <c r="L45" s="135" t="str">
        <f>IF((H45+J45)&gt;0,(H45+J45),"NÃO")</f>
        <v>NÃO</v>
      </c>
      <c r="M45" s="136"/>
    </row>
    <row r="46" spans="1:13" ht="54.75" customHeight="1" x14ac:dyDescent="0.15">
      <c r="A46" s="137" t="s">
        <v>62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9"/>
    </row>
    <row r="47" spans="1:13" s="10" customFormat="1" ht="14.1" customHeight="1" x14ac:dyDescent="0.25">
      <c r="A47" s="67"/>
      <c r="B47" s="141" t="s">
        <v>3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68"/>
    </row>
    <row r="48" spans="1:13" s="1" customFormat="1" ht="12.75" x14ac:dyDescent="0.2">
      <c r="A48" s="166" t="s">
        <v>60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</row>
    <row r="49" spans="1:13" s="1" customFormat="1" ht="12.95" customHeight="1" x14ac:dyDescent="0.2">
      <c r="A49" s="166" t="s">
        <v>49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8"/>
    </row>
    <row r="50" spans="1:13" s="1" customFormat="1" ht="12.95" customHeight="1" x14ac:dyDescent="0.2">
      <c r="A50" s="166" t="s">
        <v>50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8"/>
    </row>
    <row r="51" spans="1:13" s="1" customFormat="1" ht="12.95" customHeight="1" x14ac:dyDescent="0.2">
      <c r="A51" s="166" t="s">
        <v>51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8"/>
    </row>
    <row r="52" spans="1:13" s="1" customFormat="1" ht="12.95" customHeight="1" x14ac:dyDescent="0.2">
      <c r="A52" s="166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8"/>
    </row>
    <row r="53" spans="1:13" s="1" customFormat="1" ht="30" customHeight="1" thickBot="1" x14ac:dyDescent="0.25">
      <c r="A53" s="169" t="s">
        <v>53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1"/>
    </row>
    <row r="54" spans="1:13" ht="5.0999999999999996" customHeight="1" thickBot="1" x14ac:dyDescent="0.2">
      <c r="A54" s="8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</row>
    <row r="55" spans="1:13" ht="23.1" customHeight="1" x14ac:dyDescent="0.15">
      <c r="A55" s="179" t="s">
        <v>66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</row>
    <row r="56" spans="1:13" ht="23.1" customHeight="1" x14ac:dyDescent="0.25">
      <c r="A56" s="174" t="s">
        <v>67</v>
      </c>
      <c r="B56" s="175"/>
      <c r="C56" s="175"/>
      <c r="D56" s="175"/>
      <c r="E56" s="175"/>
      <c r="F56" s="175"/>
      <c r="G56" s="175"/>
      <c r="H56" s="175"/>
      <c r="I56" s="55"/>
      <c r="J56" s="182" t="s">
        <v>68</v>
      </c>
      <c r="K56" s="175"/>
      <c r="L56" s="175"/>
      <c r="M56" s="183"/>
    </row>
    <row r="57" spans="1:13" ht="23.1" customHeight="1" x14ac:dyDescent="0.2">
      <c r="A57" s="86"/>
      <c r="B57" s="176" t="s">
        <v>69</v>
      </c>
      <c r="C57" s="176"/>
      <c r="D57" s="176"/>
      <c r="E57" s="176"/>
      <c r="F57" s="176"/>
      <c r="G57" s="176"/>
      <c r="H57" s="176"/>
      <c r="I57" s="56"/>
      <c r="J57" s="184" t="s">
        <v>70</v>
      </c>
      <c r="K57" s="185"/>
      <c r="L57" s="185"/>
      <c r="M57" s="186"/>
    </row>
    <row r="58" spans="1:13" ht="23.1" customHeight="1" x14ac:dyDescent="0.2">
      <c r="A58" s="86"/>
      <c r="B58" s="177" t="s">
        <v>71</v>
      </c>
      <c r="C58" s="177"/>
      <c r="D58" s="177"/>
      <c r="E58" s="177"/>
      <c r="F58" s="177"/>
      <c r="G58" s="177"/>
      <c r="H58" s="177"/>
      <c r="I58" s="56"/>
      <c r="J58" s="184" t="s">
        <v>72</v>
      </c>
      <c r="K58" s="185"/>
      <c r="L58" s="185"/>
      <c r="M58" s="186"/>
    </row>
    <row r="59" spans="1:13" ht="23.1" customHeight="1" x14ac:dyDescent="0.2">
      <c r="A59" s="86"/>
      <c r="B59" s="178"/>
      <c r="C59" s="178"/>
      <c r="D59" s="178"/>
      <c r="E59" s="178"/>
      <c r="F59" s="178"/>
      <c r="G59" s="178"/>
      <c r="H59" s="178"/>
      <c r="I59" s="56"/>
      <c r="J59" s="187" t="s">
        <v>76</v>
      </c>
      <c r="K59" s="188"/>
      <c r="L59" s="188"/>
      <c r="M59" s="189"/>
    </row>
    <row r="60" spans="1:13" ht="23.1" customHeight="1" x14ac:dyDescent="0.2">
      <c r="A60" s="86"/>
      <c r="B60" s="57"/>
      <c r="C60" s="57"/>
      <c r="D60" s="57"/>
      <c r="E60" s="57"/>
      <c r="F60" s="57"/>
      <c r="G60" s="57"/>
      <c r="H60" s="57"/>
      <c r="I60" s="56"/>
      <c r="J60" s="91"/>
      <c r="K60" s="92"/>
      <c r="L60" s="92"/>
      <c r="M60" s="93"/>
    </row>
    <row r="61" spans="1:13" ht="23.1" customHeight="1" x14ac:dyDescent="0.2">
      <c r="A61" s="87" t="s">
        <v>73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63"/>
    </row>
    <row r="62" spans="1:13" ht="39.75" customHeight="1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6"/>
    </row>
    <row r="63" spans="1:13" ht="39.75" customHeight="1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6"/>
    </row>
    <row r="64" spans="1:13" ht="39.75" customHeight="1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6"/>
    </row>
    <row r="65" spans="1:13" ht="39.75" customHeight="1" x14ac:dyDescent="0.15">
      <c r="A65" s="125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7"/>
    </row>
    <row r="66" spans="1:13" ht="39.75" customHeight="1" x14ac:dyDescent="0.15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7"/>
    </row>
    <row r="67" spans="1:13" ht="39.75" customHeight="1" x14ac:dyDescent="0.15">
      <c r="A67" s="8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89"/>
    </row>
    <row r="68" spans="1:13" ht="39.75" customHeight="1" x14ac:dyDescent="0.15">
      <c r="A68" s="8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89"/>
    </row>
    <row r="69" spans="1:13" ht="39.75" customHeight="1" x14ac:dyDescent="0.15">
      <c r="A69" s="8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89"/>
    </row>
    <row r="70" spans="1:13" ht="51" customHeight="1" x14ac:dyDescent="0.15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7"/>
    </row>
    <row r="71" spans="1:13" ht="39.75" customHeight="1" x14ac:dyDescent="0.15">
      <c r="A71" s="192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4"/>
    </row>
    <row r="72" spans="1:13" ht="27" customHeight="1" thickBot="1" x14ac:dyDescent="0.2">
      <c r="A72" s="190" t="s">
        <v>74</v>
      </c>
      <c r="B72" s="191"/>
      <c r="C72" s="90"/>
      <c r="D72" s="197"/>
      <c r="E72" s="197"/>
      <c r="F72" s="197"/>
      <c r="G72" s="197"/>
      <c r="H72" s="197"/>
      <c r="I72" s="197"/>
      <c r="J72" s="90" t="s">
        <v>75</v>
      </c>
      <c r="K72" s="195">
        <f ca="1">NOW()</f>
        <v>43383.375391435184</v>
      </c>
      <c r="L72" s="195"/>
      <c r="M72" s="196"/>
    </row>
  </sheetData>
  <sheetProtection algorithmName="SHA-512" hashValue="tb+oEql2Y45uJSgMJe/HsJymkDXEqNqOrKyUQ58YPkHLRAzle19n7hi8Vtn34VEVqilSiiLzO9fr24CvfjXSNw==" saltValue="D919yqIujrBh4oL59Hvfmg==" spinCount="100000" sheet="1" objects="1" scenarios="1" selectLockedCells="1"/>
  <mergeCells count="82">
    <mergeCell ref="J25:K25"/>
    <mergeCell ref="J26:K26"/>
    <mergeCell ref="L25:M25"/>
    <mergeCell ref="L26:M26"/>
    <mergeCell ref="A45:F45"/>
    <mergeCell ref="A39:C39"/>
    <mergeCell ref="G28:K28"/>
    <mergeCell ref="E28:F28"/>
    <mergeCell ref="L28:M28"/>
    <mergeCell ref="A72:B72"/>
    <mergeCell ref="A66:M66"/>
    <mergeCell ref="A70:M70"/>
    <mergeCell ref="A71:M71"/>
    <mergeCell ref="K72:M72"/>
    <mergeCell ref="D72:I72"/>
    <mergeCell ref="A56:H56"/>
    <mergeCell ref="B57:H57"/>
    <mergeCell ref="B58:H58"/>
    <mergeCell ref="B59:H59"/>
    <mergeCell ref="A55:M55"/>
    <mergeCell ref="J56:M56"/>
    <mergeCell ref="J57:M57"/>
    <mergeCell ref="J58:M58"/>
    <mergeCell ref="J59:M59"/>
    <mergeCell ref="A50:M50"/>
    <mergeCell ref="A53:M53"/>
    <mergeCell ref="B30:L30"/>
    <mergeCell ref="G33:J33"/>
    <mergeCell ref="L39:M39"/>
    <mergeCell ref="A35:C35"/>
    <mergeCell ref="A36:C36"/>
    <mergeCell ref="B47:L47"/>
    <mergeCell ref="A48:M48"/>
    <mergeCell ref="A52:M52"/>
    <mergeCell ref="A51:M51"/>
    <mergeCell ref="A49:M49"/>
    <mergeCell ref="A18:E18"/>
    <mergeCell ref="K24:M24"/>
    <mergeCell ref="I24:J24"/>
    <mergeCell ref="A1:C1"/>
    <mergeCell ref="A2:C2"/>
    <mergeCell ref="A4:L4"/>
    <mergeCell ref="A6:M6"/>
    <mergeCell ref="A16:I16"/>
    <mergeCell ref="A14:J14"/>
    <mergeCell ref="K14:M14"/>
    <mergeCell ref="K10:L10"/>
    <mergeCell ref="A10:C10"/>
    <mergeCell ref="G10:I10"/>
    <mergeCell ref="B12:L12"/>
    <mergeCell ref="A65:M65"/>
    <mergeCell ref="F18:M18"/>
    <mergeCell ref="A37:C37"/>
    <mergeCell ref="A28:D28"/>
    <mergeCell ref="L45:M45"/>
    <mergeCell ref="A46:M46"/>
    <mergeCell ref="G43:K43"/>
    <mergeCell ref="A38:C38"/>
    <mergeCell ref="L38:M38"/>
    <mergeCell ref="L37:M37"/>
    <mergeCell ref="A41:C41"/>
    <mergeCell ref="B20:L20"/>
    <mergeCell ref="A34:C34"/>
    <mergeCell ref="K33:M33"/>
    <mergeCell ref="A22:J22"/>
    <mergeCell ref="L36:M36"/>
    <mergeCell ref="J60:M60"/>
    <mergeCell ref="A62:M62"/>
    <mergeCell ref="A63:M63"/>
    <mergeCell ref="A64:M64"/>
    <mergeCell ref="D1:M2"/>
    <mergeCell ref="A24:H24"/>
    <mergeCell ref="A8:M8"/>
    <mergeCell ref="L40:M40"/>
    <mergeCell ref="L41:M41"/>
    <mergeCell ref="A40:C40"/>
    <mergeCell ref="A26:I26"/>
    <mergeCell ref="L34:M34"/>
    <mergeCell ref="D10:F10"/>
    <mergeCell ref="K22:M22"/>
    <mergeCell ref="L35:M35"/>
    <mergeCell ref="J16:L16"/>
  </mergeCells>
  <pageMargins left="0.32" right="0.19" top="0.59055118110236227" bottom="0.39370078740157483" header="0.31496062992125984" footer="0.11811023622047245"/>
  <pageSetup paperSize="9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285750</xdr:colOff>
                    <xdr:row>55</xdr:row>
                    <xdr:rowOff>266700</xdr:rowOff>
                  </from>
                  <to>
                    <xdr:col>1</xdr:col>
                    <xdr:colOff>76200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285750</xdr:colOff>
                    <xdr:row>57</xdr:row>
                    <xdr:rowOff>9525</xdr:rowOff>
                  </from>
                  <to>
                    <xdr:col>1</xdr:col>
                    <xdr:colOff>76200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276225</xdr:colOff>
                    <xdr:row>58</xdr:row>
                    <xdr:rowOff>104775</xdr:rowOff>
                  </from>
                  <to>
                    <xdr:col>1</xdr:col>
                    <xdr:colOff>66675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390525</xdr:colOff>
                    <xdr:row>56</xdr:row>
                    <xdr:rowOff>9525</xdr:rowOff>
                  </from>
                  <to>
                    <xdr:col>10</xdr:col>
                    <xdr:colOff>123825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390525</xdr:colOff>
                    <xdr:row>57</xdr:row>
                    <xdr:rowOff>38100</xdr:rowOff>
                  </from>
                  <to>
                    <xdr:col>10</xdr:col>
                    <xdr:colOff>123825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390525</xdr:colOff>
                    <xdr:row>58</xdr:row>
                    <xdr:rowOff>123825</xdr:rowOff>
                  </from>
                  <to>
                    <xdr:col>10</xdr:col>
                    <xdr:colOff>114300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32</xdr:row>
                    <xdr:rowOff>57150</xdr:rowOff>
                  </from>
                  <to>
                    <xdr:col>3</xdr:col>
                    <xdr:colOff>419100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57150</xdr:rowOff>
                  </from>
                  <to>
                    <xdr:col>5</xdr:col>
                    <xdr:colOff>333375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123825</xdr:colOff>
                    <xdr:row>30</xdr:row>
                    <xdr:rowOff>95250</xdr:rowOff>
                  </from>
                  <to>
                    <xdr:col>0</xdr:col>
                    <xdr:colOff>438150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152400</xdr:colOff>
                    <xdr:row>30</xdr:row>
                    <xdr:rowOff>104775</xdr:rowOff>
                  </from>
                  <to>
                    <xdr:col>3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95250</xdr:rowOff>
                  </from>
                  <to>
                    <xdr:col>4</xdr:col>
                    <xdr:colOff>438150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95250</xdr:rowOff>
                  </from>
                  <to>
                    <xdr:col>6</xdr:col>
                    <xdr:colOff>504825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95250</xdr:rowOff>
                  </from>
                  <to>
                    <xdr:col>9</xdr:col>
                    <xdr:colOff>361950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533400</xdr:colOff>
                    <xdr:row>30</xdr:row>
                    <xdr:rowOff>95250</xdr:rowOff>
                  </from>
                  <to>
                    <xdr:col>12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200025</xdr:colOff>
                    <xdr:row>42</xdr:row>
                    <xdr:rowOff>171450</xdr:rowOff>
                  </from>
                  <to>
                    <xdr:col>8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42</xdr:row>
                    <xdr:rowOff>171450</xdr:rowOff>
                  </from>
                  <to>
                    <xdr:col>10</xdr:col>
                    <xdr:colOff>361950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VERSAO-13-03-17</vt:lpstr>
      <vt:lpstr>Plan1</vt:lpstr>
      <vt:lpstr>Plan2</vt:lpstr>
      <vt:lpstr>'VERSAO-13-03-17'!Area_de_impressao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Pedro</cp:lastModifiedBy>
  <cp:lastPrinted>2018-04-19T11:07:12Z</cp:lastPrinted>
  <dcterms:created xsi:type="dcterms:W3CDTF">2010-07-28T13:51:05Z</dcterms:created>
  <dcterms:modified xsi:type="dcterms:W3CDTF">2018-10-10T12:01:40Z</dcterms:modified>
</cp:coreProperties>
</file>